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im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i\Dropbox\audiology\Publish\"/>
    </mc:Choice>
  </mc:AlternateContent>
  <xr:revisionPtr revIDLastSave="0" documentId="13_ncr:1_{E76B86C6-F06B-4B83-9FF2-5E4A736A64A0}" xr6:coauthVersionLast="45" xr6:coauthVersionMax="45" xr10:uidLastSave="{00000000-0000-0000-0000-000000000000}"/>
  <bookViews>
    <workbookView xWindow="-120" yWindow="-120" windowWidth="29040" windowHeight="15990" xr2:uid="{139C08A8-8748-401D-9508-84F54B87997B}"/>
  </bookViews>
  <sheets>
    <sheet name="NRR(SF)" sheetId="1" r:id="rId1"/>
    <sheet name="dat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H8" i="2"/>
  <c r="G8" i="2"/>
  <c r="F8" i="2"/>
  <c r="E8" i="2"/>
  <c r="D8" i="2"/>
  <c r="C8" i="2" s="1"/>
  <c r="B8" i="2" s="1"/>
  <c r="I7" i="2"/>
  <c r="H7" i="2"/>
  <c r="G7" i="2"/>
  <c r="F7" i="2"/>
  <c r="E7" i="2"/>
  <c r="D7" i="2"/>
  <c r="I9" i="2" l="1"/>
  <c r="H9" i="2"/>
  <c r="G9" i="2"/>
  <c r="G10" i="2" s="1"/>
  <c r="F9" i="2"/>
  <c r="F10" i="2" s="1"/>
  <c r="E9" i="2"/>
  <c r="C7" i="2"/>
  <c r="I6" i="2"/>
  <c r="H6" i="2"/>
  <c r="G6" i="2"/>
  <c r="F6" i="2"/>
  <c r="E6" i="2"/>
  <c r="D6" i="2"/>
  <c r="C6" i="2"/>
  <c r="B6" i="2"/>
  <c r="I4" i="2"/>
  <c r="H4" i="2"/>
  <c r="G4" i="2"/>
  <c r="F4" i="2"/>
  <c r="E4" i="2"/>
  <c r="D4" i="2"/>
  <c r="C4" i="2"/>
  <c r="B4" i="2"/>
  <c r="B12" i="2" s="1"/>
  <c r="H10" i="2" l="1"/>
  <c r="E10" i="2"/>
  <c r="I10" i="2"/>
  <c r="B7" i="2"/>
  <c r="B9" i="2" s="1"/>
  <c r="B10" i="2" s="1"/>
  <c r="C9" i="2"/>
  <c r="C10" i="2" s="1"/>
  <c r="D9" i="2"/>
  <c r="D10" i="2" s="1"/>
  <c r="B13" i="2" l="1"/>
  <c r="B8" i="1" l="1"/>
  <c r="C8" i="1"/>
</calcChain>
</file>

<file path=xl/sharedStrings.xml><?xml version="1.0" encoding="utf-8"?>
<sst xmlns="http://schemas.openxmlformats.org/spreadsheetml/2006/main" count="42" uniqueCount="37">
  <si>
    <t>Assumed Pink Noise (dB)</t>
    <phoneticPr fontId="5" type="noConversion"/>
  </si>
  <si>
    <t>C-weighting correction (dB)</t>
    <phoneticPr fontId="5" type="noConversion"/>
  </si>
  <si>
    <t>Unprotected ear C-weighted level (dB)</t>
    <phoneticPr fontId="5" type="noConversion"/>
  </si>
  <si>
    <t>A-weighting correction (dB)</t>
    <phoneticPr fontId="5" type="noConversion"/>
  </si>
  <si>
    <t>250 Hz</t>
    <phoneticPr fontId="5" type="noConversion"/>
  </si>
  <si>
    <t>500 Hz</t>
    <phoneticPr fontId="5" type="noConversion"/>
  </si>
  <si>
    <t>頻率</t>
    <phoneticPr fontId="5" type="noConversion"/>
  </si>
  <si>
    <t>實耳量測 REUR (dB)</t>
    <phoneticPr fontId="5" type="noConversion"/>
  </si>
  <si>
    <t>63 Hz</t>
    <phoneticPr fontId="5" type="noConversion"/>
  </si>
  <si>
    <t>125 Hz</t>
    <phoneticPr fontId="5" type="noConversion"/>
  </si>
  <si>
    <t>Frequency</t>
    <phoneticPr fontId="5" type="noConversion"/>
  </si>
  <si>
    <t>Assumed Protection Value for 84% performance (dB)</t>
    <phoneticPr fontId="5" type="noConversion"/>
  </si>
  <si>
    <t>Protected ear A-weighted level (dB)</t>
    <phoneticPr fontId="5" type="noConversion"/>
  </si>
  <si>
    <t>Unprotected ear A-weighted level (dB)</t>
    <phoneticPr fontId="5" type="noConversion"/>
  </si>
  <si>
    <t>Log sum of Unprotected ear C-weighted level (dB)</t>
    <phoneticPr fontId="5" type="noConversion"/>
  </si>
  <si>
    <t>Log sum of Protected ear A-weighted level (dB)</t>
    <phoneticPr fontId="5" type="noConversion"/>
  </si>
  <si>
    <t>NRR(SF) ☛</t>
    <phoneticPr fontId="5" type="noConversion"/>
  </si>
  <si>
    <t>實耳量測 REOR (dB) #1</t>
    <phoneticPr fontId="5" type="noConversion"/>
  </si>
  <si>
    <t>實耳量測 REOR (dB) #2</t>
    <phoneticPr fontId="5" type="noConversion"/>
  </si>
  <si>
    <t>實耳量測 REOR (dB) #3</t>
    <phoneticPr fontId="5" type="noConversion"/>
  </si>
  <si>
    <t>NRR(SF) 計算機版本：</t>
    <phoneticPr fontId="5" type="noConversion"/>
  </si>
  <si>
    <t>永久網址：</t>
    <phoneticPr fontId="5" type="noConversion"/>
  </si>
  <si>
    <t>本著作依創用 CC「姓名標示」3.0 台灣版授權釋出</t>
    <phoneticPr fontId="5" type="noConversion"/>
  </si>
  <si>
    <t>參考資料：</t>
    <phoneticPr fontId="5" type="noConversion"/>
  </si>
  <si>
    <t>http://www.elvex.com/NRR-SNR-formulas.pdf</t>
  </si>
  <si>
    <t>（REOR 共測三次）</t>
    <phoneticPr fontId="5" type="noConversion"/>
  </si>
  <si>
    <t>1,000 Hz</t>
    <phoneticPr fontId="5" type="noConversion"/>
  </si>
  <si>
    <t>2,000 Hz</t>
    <phoneticPr fontId="5" type="noConversion"/>
  </si>
  <si>
    <t>4,000 Hz</t>
    <phoneticPr fontId="5" type="noConversion"/>
  </si>
  <si>
    <t>8,000 Hz*</t>
    <phoneticPr fontId="5" type="noConversion"/>
  </si>
  <si>
    <t>*註：若無 8,000 Hz 資料，可用 6,000 Hz 資料代替</t>
    <phoneticPr fontId="5" type="noConversion"/>
  </si>
  <si>
    <t>8,000 Hz</t>
    <phoneticPr fontId="5" type="noConversion"/>
  </si>
  <si>
    <t>REAT Average (dB)</t>
    <phoneticPr fontId="5" type="noConversion"/>
  </si>
  <si>
    <t>REAT Standard Deviation (dB)</t>
    <phoneticPr fontId="5" type="noConversion"/>
  </si>
  <si>
    <t>*Note: 63 Hz and 125 Hz are using measured data from 250 Hz.</t>
    <phoneticPr fontId="5" type="noConversion"/>
  </si>
  <si>
    <t>https://jedi.org/blog/archives/006217.html</t>
    <phoneticPr fontId="5" type="noConversion"/>
  </si>
  <si>
    <t>v2022.09.09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</si>
</sst>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3" borderId="4" xfId="2" applyBorder="1" applyAlignment="1">
      <alignment horizontal="right" vertical="center"/>
    </xf>
    <xf numFmtId="0" fontId="3" fillId="3" borderId="6" xfId="2" applyBorder="1">
      <alignment vertical="center"/>
    </xf>
    <xf numFmtId="176" fontId="3" fillId="3" borderId="5" xfId="2" applyNumberFormat="1" applyBorder="1">
      <alignment vertical="center"/>
    </xf>
    <xf numFmtId="176" fontId="0" fillId="4" borderId="3" xfId="4" applyNumberFormat="1" applyFont="1">
      <alignment vertical="center"/>
    </xf>
    <xf numFmtId="176" fontId="4" fillId="3" borderId="1" xfId="3" applyNumberFormat="1">
      <alignment vertical="center"/>
    </xf>
    <xf numFmtId="176" fontId="4" fillId="3" borderId="1" xfId="3" applyNumberFormat="1" applyProtection="1">
      <alignment vertical="center"/>
    </xf>
    <xf numFmtId="0" fontId="0" fillId="0" borderId="0" xfId="0" applyAlignment="1">
      <alignment vertical="center" wrapText="1"/>
    </xf>
    <xf numFmtId="0" fontId="6" fillId="4" borderId="0" xfId="5" applyFill="1" applyBorder="1" applyAlignment="1">
      <alignment horizontal="right" vertical="center"/>
    </xf>
    <xf numFmtId="0" fontId="0" fillId="4" borderId="0" xfId="4" applyFont="1" applyBorder="1">
      <alignment vertical="center"/>
    </xf>
    <xf numFmtId="0" fontId="0" fillId="4" borderId="0" xfId="4" applyFont="1" applyBorder="1" applyAlignment="1">
      <alignment horizontal="right" vertical="center"/>
    </xf>
    <xf numFmtId="0" fontId="7" fillId="4" borderId="0" xfId="4" applyFont="1" applyBorder="1" applyAlignment="1">
      <alignment vertical="center"/>
    </xf>
    <xf numFmtId="0" fontId="0" fillId="4" borderId="0" xfId="4" applyFont="1" applyBorder="1" applyAlignment="1">
      <alignment vertical="center"/>
    </xf>
    <xf numFmtId="0" fontId="7" fillId="4" borderId="0" xfId="4" applyFont="1" applyBorder="1" applyAlignment="1" applyProtection="1">
      <alignment vertical="center"/>
      <protection locked="0"/>
    </xf>
    <xf numFmtId="0" fontId="0" fillId="0" borderId="8" xfId="0" applyBorder="1">
      <alignment vertical="center"/>
    </xf>
    <xf numFmtId="176" fontId="2" fillId="2" borderId="1" xfId="1" applyNumberFormat="1" applyBorder="1" applyProtection="1">
      <alignment vertical="center"/>
      <protection locked="0"/>
    </xf>
    <xf numFmtId="176" fontId="2" fillId="2" borderId="9" xfId="1" applyNumberFormat="1" applyBorder="1" applyProtection="1">
      <alignment vertical="center"/>
      <protection locked="0"/>
    </xf>
    <xf numFmtId="0" fontId="0" fillId="0" borderId="10" xfId="0" applyBorder="1">
      <alignment vertical="center"/>
    </xf>
    <xf numFmtId="176" fontId="2" fillId="2" borderId="11" xfId="1" applyNumberFormat="1" applyBorder="1" applyProtection="1">
      <alignment vertical="center"/>
      <protection locked="0"/>
    </xf>
    <xf numFmtId="176" fontId="2" fillId="2" borderId="12" xfId="1" applyNumberFormat="1" applyBorder="1" applyProtection="1">
      <alignment vertical="center"/>
      <protection locked="0"/>
    </xf>
    <xf numFmtId="176" fontId="2" fillId="2" borderId="13" xfId="1" applyNumberFormat="1" applyBorder="1" applyProtection="1">
      <alignment vertical="center"/>
      <protection locked="0"/>
    </xf>
    <xf numFmtId="176" fontId="2" fillId="2" borderId="14" xfId="1" applyNumberFormat="1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2" borderId="19" xfId="1" applyNumberFormat="1" applyBorder="1" applyProtection="1">
      <alignment vertical="center"/>
      <protection locked="0"/>
    </xf>
    <xf numFmtId="176" fontId="2" fillId="2" borderId="20" xfId="1" applyNumberFormat="1" applyBorder="1" applyProtection="1">
      <alignment vertical="center"/>
      <protection locked="0"/>
    </xf>
    <xf numFmtId="176" fontId="2" fillId="2" borderId="21" xfId="1" applyNumberFormat="1" applyBorder="1" applyProtection="1">
      <alignment vertical="center"/>
      <protection locked="0"/>
    </xf>
    <xf numFmtId="0" fontId="0" fillId="0" borderId="22" xfId="0" applyBorder="1">
      <alignment vertical="center"/>
    </xf>
    <xf numFmtId="176" fontId="2" fillId="2" borderId="23" xfId="1" applyNumberFormat="1" applyBorder="1" applyProtection="1">
      <alignment vertical="center"/>
      <protection locked="0"/>
    </xf>
    <xf numFmtId="176" fontId="2" fillId="2" borderId="24" xfId="1" applyNumberFormat="1" applyBorder="1" applyProtection="1">
      <alignment vertical="center"/>
      <protection locked="0"/>
    </xf>
    <xf numFmtId="176" fontId="2" fillId="2" borderId="25" xfId="1" applyNumberFormat="1" applyBorder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49" fontId="0" fillId="4" borderId="0" xfId="4" applyNumberFormat="1" applyFont="1" applyBorder="1" applyAlignment="1">
      <alignment vertical="center"/>
    </xf>
    <xf numFmtId="0" fontId="7" fillId="4" borderId="0" xfId="4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7" fillId="4" borderId="0" xfId="6" applyFill="1" applyBorder="1" applyAlignment="1" applyProtection="1">
      <alignment vertical="center"/>
      <protection locked="0"/>
    </xf>
  </cellXfs>
  <cellStyles count="7">
    <cellStyle name="一般" xfId="0" builtinId="0"/>
    <cellStyle name="計算方式" xfId="3" builtinId="22"/>
    <cellStyle name="備註" xfId="4" builtinId="10"/>
    <cellStyle name="超連結" xfId="6" builtinId="8"/>
    <cellStyle name="標題 4" xfId="5" builtinId="19"/>
    <cellStyle name="輸入" xfId="1" builtinId="20"/>
    <cellStyle name="輸出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im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14</xdr:row>
      <xdr:rowOff>171450</xdr:rowOff>
    </xdr:from>
    <xdr:to>
      <xdr:col>0</xdr:col>
      <xdr:colOff>1496822</xdr:colOff>
      <xdr:row>16</xdr:row>
      <xdr:rowOff>35814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7DA8105B-66B2-4967-AA75-FC1E9A0DD8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266950"/>
          <a:ext cx="804672" cy="283464"/>
        </a:xfrm>
        <a:prstGeom prst="rect">
          <a:avLst/>
        </a:prstGeom>
      </xdr:spPr>
    </xdr:pic>
    <xdr:clientData/>
  </xdr:twoCellAnchor>
  <xdr:twoCellAnchor>
    <xdr:from>
      <xdr:col>0</xdr:col>
      <xdr:colOff>809625</xdr:colOff>
      <xdr:row>9</xdr:row>
      <xdr:rowOff>104775</xdr:rowOff>
    </xdr:from>
    <xdr:to>
      <xdr:col>5</xdr:col>
      <xdr:colOff>676275</xdr:colOff>
      <xdr:row>9</xdr:row>
      <xdr:rowOff>638175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525519D4-F853-4BDB-A340-00713380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000250"/>
          <a:ext cx="42481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edi.org/blog/archives/006217.html" TargetMode="External"/><Relationship Id="rId2" Type="http://schemas.openxmlformats.org/officeDocument/2006/relationships/hyperlink" Target="http://creativecommons.org/licenses/by/3.0/tw/" TargetMode="External"/><Relationship Id="rId1" Type="http://schemas.openxmlformats.org/officeDocument/2006/relationships/hyperlink" Target="https://jedi.org/blog/archives/006217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43A9-8825-434A-BC74-21D996F569DC}">
  <dimension ref="A1:G18"/>
  <sheetViews>
    <sheetView tabSelected="1" workbookViewId="0">
      <selection activeCell="B2" sqref="B2"/>
    </sheetView>
  </sheetViews>
  <sheetFormatPr defaultRowHeight="16.5" x14ac:dyDescent="0.25"/>
  <cols>
    <col min="1" max="1" width="23.875" customWidth="1"/>
    <col min="2" max="2" width="9" customWidth="1"/>
  </cols>
  <sheetData>
    <row r="1" spans="1:7" x14ac:dyDescent="0.25">
      <c r="A1" s="23" t="s">
        <v>6</v>
      </c>
      <c r="B1" s="26" t="s">
        <v>4</v>
      </c>
      <c r="C1" s="24" t="s">
        <v>5</v>
      </c>
      <c r="D1" s="24" t="s">
        <v>26</v>
      </c>
      <c r="E1" s="24" t="s">
        <v>27</v>
      </c>
      <c r="F1" s="24" t="s">
        <v>28</v>
      </c>
      <c r="G1" s="25" t="s">
        <v>29</v>
      </c>
    </row>
    <row r="2" spans="1:7" x14ac:dyDescent="0.25">
      <c r="A2" s="30" t="s">
        <v>7</v>
      </c>
      <c r="B2" s="31"/>
      <c r="C2" s="32"/>
      <c r="D2" s="32"/>
      <c r="E2" s="32"/>
      <c r="F2" s="32"/>
      <c r="G2" s="33"/>
    </row>
    <row r="3" spans="1:7" x14ac:dyDescent="0.25">
      <c r="A3" s="15" t="s">
        <v>17</v>
      </c>
      <c r="B3" s="27"/>
      <c r="C3" s="21"/>
      <c r="D3" s="21"/>
      <c r="E3" s="21"/>
      <c r="F3" s="21"/>
      <c r="G3" s="22"/>
    </row>
    <row r="4" spans="1:7" x14ac:dyDescent="0.25">
      <c r="A4" s="15" t="s">
        <v>18</v>
      </c>
      <c r="B4" s="28"/>
      <c r="C4" s="16"/>
      <c r="D4" s="16"/>
      <c r="E4" s="16"/>
      <c r="F4" s="16"/>
      <c r="G4" s="17"/>
    </row>
    <row r="5" spans="1:7" ht="17.25" thickBot="1" x14ac:dyDescent="0.3">
      <c r="A5" s="18" t="s">
        <v>19</v>
      </c>
      <c r="B5" s="29"/>
      <c r="C5" s="19"/>
      <c r="D5" s="19"/>
      <c r="E5" s="19"/>
      <c r="F5" s="19"/>
      <c r="G5" s="20"/>
    </row>
    <row r="6" spans="1:7" x14ac:dyDescent="0.25">
      <c r="A6" t="s">
        <v>25</v>
      </c>
      <c r="B6" s="38" t="s">
        <v>30</v>
      </c>
      <c r="C6" s="38"/>
      <c r="D6" s="38"/>
      <c r="E6" s="38"/>
      <c r="F6" s="38"/>
      <c r="G6" s="38"/>
    </row>
    <row r="8" spans="1:7" x14ac:dyDescent="0.25">
      <c r="A8" s="2" t="s">
        <v>16</v>
      </c>
      <c r="B8" s="4" t="str">
        <f>IF(ISERR(data!B13),"資料不足",data!B12-data!B13-5)</f>
        <v>資料不足</v>
      </c>
      <c r="C8" s="3" t="str">
        <f>IF(ISERR(data!B13),"","dB")</f>
        <v/>
      </c>
    </row>
    <row r="10" spans="1:7" ht="57.75" customHeight="1" x14ac:dyDescent="0.25">
      <c r="A10" s="39"/>
      <c r="B10" s="40"/>
      <c r="C10" s="40"/>
      <c r="D10" s="40"/>
      <c r="E10" s="40"/>
      <c r="F10" s="40"/>
      <c r="G10" s="40"/>
    </row>
    <row r="12" spans="1:7" x14ac:dyDescent="0.25">
      <c r="A12" s="9" t="s">
        <v>20</v>
      </c>
      <c r="B12" s="35" t="s">
        <v>36</v>
      </c>
      <c r="C12" s="35"/>
      <c r="D12" s="10"/>
      <c r="E12" s="10"/>
      <c r="F12" s="10"/>
      <c r="G12" s="10"/>
    </row>
    <row r="13" spans="1:7" x14ac:dyDescent="0.25">
      <c r="A13" s="9" t="s">
        <v>21</v>
      </c>
      <c r="B13" s="42" t="s">
        <v>35</v>
      </c>
      <c r="C13" s="36"/>
      <c r="D13" s="36"/>
      <c r="E13" s="36"/>
      <c r="F13" s="36"/>
      <c r="G13" s="36"/>
    </row>
    <row r="14" spans="1:7" x14ac:dyDescent="0.25">
      <c r="A14" s="9" t="s">
        <v>23</v>
      </c>
      <c r="B14" s="36" t="s">
        <v>24</v>
      </c>
      <c r="C14" s="37"/>
      <c r="D14" s="37"/>
      <c r="E14" s="37"/>
      <c r="F14" s="37"/>
      <c r="G14" s="14"/>
    </row>
    <row r="15" spans="1:7" x14ac:dyDescent="0.25">
      <c r="A15" s="11"/>
      <c r="B15" s="12"/>
      <c r="C15" s="13"/>
      <c r="D15" s="13"/>
      <c r="E15" s="13"/>
      <c r="F15" s="13"/>
      <c r="G15" s="13"/>
    </row>
    <row r="16" spans="1:7" x14ac:dyDescent="0.25">
      <c r="A16" s="11"/>
      <c r="B16" s="36" t="s">
        <v>22</v>
      </c>
      <c r="C16" s="37"/>
      <c r="D16" s="37"/>
      <c r="E16" s="37"/>
      <c r="F16" s="37"/>
      <c r="G16" s="37"/>
    </row>
    <row r="17" spans="1:7" x14ac:dyDescent="0.25">
      <c r="A17" s="10"/>
      <c r="B17" s="12"/>
      <c r="C17" s="10"/>
      <c r="D17" s="10"/>
      <c r="E17" s="10"/>
      <c r="F17" s="10"/>
      <c r="G17" s="10"/>
    </row>
    <row r="18" spans="1:7" x14ac:dyDescent="0.25">
      <c r="B18" s="8"/>
    </row>
  </sheetData>
  <sheetProtection sheet="1" objects="1" scenarios="1" selectLockedCells="1"/>
  <mergeCells count="6">
    <mergeCell ref="B12:C12"/>
    <mergeCell ref="B13:G13"/>
    <mergeCell ref="B16:G16"/>
    <mergeCell ref="B14:F14"/>
    <mergeCell ref="B6:G6"/>
    <mergeCell ref="A10:G10"/>
  </mergeCells>
  <phoneticPr fontId="5" type="noConversion"/>
  <dataValidations count="1">
    <dataValidation type="decimal" allowBlank="1" showErrorMessage="1" error="請正確輸入數值" sqref="B2:G5" xr:uid="{ABBD64B7-FC87-409D-8319-1EE0459BEC20}">
      <formula1>0</formula1>
      <formula2>150</formula2>
    </dataValidation>
  </dataValidations>
  <hyperlinks>
    <hyperlink ref="B13" r:id="rId1" xr:uid="{2DB328B3-591B-4E01-90D2-593941D4DE0C}"/>
    <hyperlink ref="B16" r:id="rId2" display="This work is licensed under a Creative Commons Attribution 3.0 Taiwan License." xr:uid="{977F10BC-71AC-4ABC-9DB3-AD3CA5A2EE78}"/>
    <hyperlink ref="B13:G13" r:id="rId3" display="http://Jedi.org/blog/archives/006217.html" xr:uid="{03EE37FD-3F84-4077-AB49-228271E300B2}"/>
  </hyperlinks>
  <pageMargins left="0.7" right="0.7" top="0.75" bottom="0.75" header="0.3" footer="0.3"/>
  <pageSetup paperSize="9" orientation="portrait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172A-EB2F-446E-81AF-394623A169A4}">
  <dimension ref="A1:I13"/>
  <sheetViews>
    <sheetView workbookViewId="0">
      <selection activeCell="M6" sqref="M6"/>
    </sheetView>
  </sheetViews>
  <sheetFormatPr defaultRowHeight="16.5" x14ac:dyDescent="0.25"/>
  <cols>
    <col min="1" max="1" width="48" customWidth="1"/>
  </cols>
  <sheetData>
    <row r="1" spans="1:9" s="1" customFormat="1" x14ac:dyDescent="0.25">
      <c r="A1" s="1" t="s">
        <v>10</v>
      </c>
      <c r="B1" s="34" t="s">
        <v>8</v>
      </c>
      <c r="C1" s="34" t="s">
        <v>9</v>
      </c>
      <c r="D1" s="34" t="s">
        <v>4</v>
      </c>
      <c r="E1" s="34" t="s">
        <v>5</v>
      </c>
      <c r="F1" s="34" t="s">
        <v>26</v>
      </c>
      <c r="G1" s="34" t="s">
        <v>27</v>
      </c>
      <c r="H1" s="34" t="s">
        <v>28</v>
      </c>
      <c r="I1" s="34" t="s">
        <v>31</v>
      </c>
    </row>
    <row r="2" spans="1:9" x14ac:dyDescent="0.25">
      <c r="A2" t="s">
        <v>0</v>
      </c>
      <c r="B2" s="5">
        <v>100</v>
      </c>
      <c r="C2" s="5">
        <v>100</v>
      </c>
      <c r="D2" s="5">
        <v>100</v>
      </c>
      <c r="E2" s="5">
        <v>100</v>
      </c>
      <c r="F2" s="5">
        <v>100</v>
      </c>
      <c r="G2" s="5">
        <v>100</v>
      </c>
      <c r="H2" s="5">
        <v>100</v>
      </c>
      <c r="I2" s="5">
        <v>100</v>
      </c>
    </row>
    <row r="3" spans="1:9" x14ac:dyDescent="0.25">
      <c r="A3" t="s">
        <v>1</v>
      </c>
      <c r="B3" s="6">
        <v>-0.8</v>
      </c>
      <c r="C3" s="6">
        <v>-0.2</v>
      </c>
      <c r="D3" s="6">
        <v>0</v>
      </c>
      <c r="E3" s="6">
        <v>0</v>
      </c>
      <c r="F3" s="6">
        <v>0</v>
      </c>
      <c r="G3" s="6">
        <v>-0.2</v>
      </c>
      <c r="H3" s="6">
        <v>-0.8</v>
      </c>
      <c r="I3" s="6">
        <v>-3</v>
      </c>
    </row>
    <row r="4" spans="1:9" x14ac:dyDescent="0.25">
      <c r="A4" t="s">
        <v>2</v>
      </c>
      <c r="B4" s="6">
        <f>B2+B3</f>
        <v>99.2</v>
      </c>
      <c r="C4" s="6">
        <f t="shared" ref="C4:I4" si="0">C2+C3</f>
        <v>99.8</v>
      </c>
      <c r="D4" s="6">
        <f t="shared" si="0"/>
        <v>100</v>
      </c>
      <c r="E4" s="6">
        <f t="shared" si="0"/>
        <v>100</v>
      </c>
      <c r="F4" s="6">
        <f t="shared" si="0"/>
        <v>100</v>
      </c>
      <c r="G4" s="6">
        <f t="shared" si="0"/>
        <v>99.8</v>
      </c>
      <c r="H4" s="6">
        <f t="shared" si="0"/>
        <v>99.2</v>
      </c>
      <c r="I4" s="6">
        <f t="shared" si="0"/>
        <v>97</v>
      </c>
    </row>
    <row r="5" spans="1:9" x14ac:dyDescent="0.25">
      <c r="A5" t="s">
        <v>3</v>
      </c>
      <c r="B5" s="6">
        <v>-26.2</v>
      </c>
      <c r="C5" s="6">
        <v>-16.100000000000001</v>
      </c>
      <c r="D5" s="6">
        <v>-8.6</v>
      </c>
      <c r="E5" s="6">
        <v>-3.2</v>
      </c>
      <c r="F5" s="6">
        <v>0</v>
      </c>
      <c r="G5" s="6">
        <v>1.2</v>
      </c>
      <c r="H5" s="6">
        <v>1</v>
      </c>
      <c r="I5" s="6">
        <v>-1.1000000000000001</v>
      </c>
    </row>
    <row r="6" spans="1:9" x14ac:dyDescent="0.25">
      <c r="A6" t="s">
        <v>13</v>
      </c>
      <c r="B6" s="6">
        <f>B2+B5</f>
        <v>73.8</v>
      </c>
      <c r="C6" s="6">
        <f t="shared" ref="C6:I6" si="1">C2+C5</f>
        <v>83.9</v>
      </c>
      <c r="D6" s="6">
        <f t="shared" si="1"/>
        <v>91.4</v>
      </c>
      <c r="E6" s="6">
        <f t="shared" si="1"/>
        <v>96.8</v>
      </c>
      <c r="F6" s="6">
        <f t="shared" si="1"/>
        <v>100</v>
      </c>
      <c r="G6" s="6">
        <f t="shared" si="1"/>
        <v>101.2</v>
      </c>
      <c r="H6" s="6">
        <f t="shared" si="1"/>
        <v>101</v>
      </c>
      <c r="I6" s="6">
        <f t="shared" si="1"/>
        <v>98.9</v>
      </c>
    </row>
    <row r="7" spans="1:9" x14ac:dyDescent="0.25">
      <c r="A7" t="s">
        <v>32</v>
      </c>
      <c r="B7" s="6" t="e">
        <f>C7</f>
        <v>#DIV/0!</v>
      </c>
      <c r="C7" s="6" t="e">
        <f>D7</f>
        <v>#DIV/0!</v>
      </c>
      <c r="D7" s="6" t="e">
        <f>'NRR(SF)'!B2-AVERAGE('NRR(SF)'!B3,'NRR(SF)'!B4,'NRR(SF)'!B5)</f>
        <v>#DIV/0!</v>
      </c>
      <c r="E7" s="6" t="e">
        <f>'NRR(SF)'!C2-AVERAGE('NRR(SF)'!C3,'NRR(SF)'!C4,'NRR(SF)'!C5)</f>
        <v>#DIV/0!</v>
      </c>
      <c r="F7" s="6" t="e">
        <f>'NRR(SF)'!D2-AVERAGE('NRR(SF)'!D3,'NRR(SF)'!D4,'NRR(SF)'!D5)</f>
        <v>#DIV/0!</v>
      </c>
      <c r="G7" s="6" t="e">
        <f>'NRR(SF)'!E2-AVERAGE('NRR(SF)'!E3,'NRR(SF)'!E4,'NRR(SF)'!E5)</f>
        <v>#DIV/0!</v>
      </c>
      <c r="H7" s="6" t="e">
        <f>'NRR(SF)'!F2-AVERAGE('NRR(SF)'!F3,'NRR(SF)'!F4,'NRR(SF)'!F5)</f>
        <v>#DIV/0!</v>
      </c>
      <c r="I7" s="6" t="e">
        <f>'NRR(SF)'!G2-AVERAGE('NRR(SF)'!G3,'NRR(SF)'!G4,'NRR(SF)'!G5)</f>
        <v>#DIV/0!</v>
      </c>
    </row>
    <row r="8" spans="1:9" x14ac:dyDescent="0.25">
      <c r="A8" t="s">
        <v>33</v>
      </c>
      <c r="B8" s="6" t="e">
        <f>C8</f>
        <v>#DIV/0!</v>
      </c>
      <c r="C8" s="6" t="e">
        <f>D8</f>
        <v>#DIV/0!</v>
      </c>
      <c r="D8" s="7" t="e">
        <f>STDEV('NRR(SF)'!B3,'NRR(SF)'!B4,'NRR(SF)'!B5)</f>
        <v>#DIV/0!</v>
      </c>
      <c r="E8" s="7" t="e">
        <f>STDEV('NRR(SF)'!C3,'NRR(SF)'!C4,'NRR(SF)'!C5)</f>
        <v>#DIV/0!</v>
      </c>
      <c r="F8" s="7" t="e">
        <f>STDEV('NRR(SF)'!D3,'NRR(SF)'!D4,'NRR(SF)'!D5)</f>
        <v>#DIV/0!</v>
      </c>
      <c r="G8" s="7" t="e">
        <f>STDEV('NRR(SF)'!E3,'NRR(SF)'!E4,'NRR(SF)'!E5)</f>
        <v>#DIV/0!</v>
      </c>
      <c r="H8" s="7" t="e">
        <f>STDEV('NRR(SF)'!F3,'NRR(SF)'!F4,'NRR(SF)'!F5)</f>
        <v>#DIV/0!</v>
      </c>
      <c r="I8" s="7" t="e">
        <f>STDEV('NRR(SF)'!G3,'NRR(SF)'!G4,'NRR(SF)'!G5)</f>
        <v>#DIV/0!</v>
      </c>
    </row>
    <row r="9" spans="1:9" x14ac:dyDescent="0.25">
      <c r="A9" t="s">
        <v>11</v>
      </c>
      <c r="B9" s="6" t="e">
        <f>B7-B8</f>
        <v>#DIV/0!</v>
      </c>
      <c r="C9" s="6" t="e">
        <f t="shared" ref="C9:I9" si="2">C7-C8</f>
        <v>#DIV/0!</v>
      </c>
      <c r="D9" s="6" t="e">
        <f t="shared" si="2"/>
        <v>#DIV/0!</v>
      </c>
      <c r="E9" s="6" t="e">
        <f t="shared" si="2"/>
        <v>#DIV/0!</v>
      </c>
      <c r="F9" s="6" t="e">
        <f t="shared" si="2"/>
        <v>#DIV/0!</v>
      </c>
      <c r="G9" s="6" t="e">
        <f t="shared" si="2"/>
        <v>#DIV/0!</v>
      </c>
      <c r="H9" s="6" t="e">
        <f t="shared" si="2"/>
        <v>#DIV/0!</v>
      </c>
      <c r="I9" s="6" t="e">
        <f t="shared" si="2"/>
        <v>#DIV/0!</v>
      </c>
    </row>
    <row r="10" spans="1:9" x14ac:dyDescent="0.25">
      <c r="A10" t="s">
        <v>12</v>
      </c>
      <c r="B10" s="6" t="e">
        <f>B6-B9</f>
        <v>#DIV/0!</v>
      </c>
      <c r="C10" s="6" t="e">
        <f t="shared" ref="C10:I10" si="3">C6-C9</f>
        <v>#DIV/0!</v>
      </c>
      <c r="D10" s="6" t="e">
        <f t="shared" si="3"/>
        <v>#DIV/0!</v>
      </c>
      <c r="E10" s="6" t="e">
        <f t="shared" si="3"/>
        <v>#DIV/0!</v>
      </c>
      <c r="F10" s="6" t="e">
        <f t="shared" si="3"/>
        <v>#DIV/0!</v>
      </c>
      <c r="G10" s="6" t="e">
        <f t="shared" si="3"/>
        <v>#DIV/0!</v>
      </c>
      <c r="H10" s="6" t="e">
        <f t="shared" si="3"/>
        <v>#DIV/0!</v>
      </c>
      <c r="I10" s="6" t="e">
        <f t="shared" si="3"/>
        <v>#DIV/0!</v>
      </c>
    </row>
    <row r="11" spans="1:9" x14ac:dyDescent="0.25">
      <c r="B11" s="41" t="s">
        <v>34</v>
      </c>
      <c r="C11" s="41"/>
      <c r="D11" s="41"/>
      <c r="E11" s="41"/>
      <c r="F11" s="41"/>
      <c r="G11" s="41"/>
      <c r="H11" s="41"/>
      <c r="I11" s="41"/>
    </row>
    <row r="12" spans="1:9" x14ac:dyDescent="0.25">
      <c r="A12" t="s">
        <v>14</v>
      </c>
      <c r="B12" s="6">
        <f>10*LOG10((10^(B4/10))+(10^(C4/10))+(10^(D4/10))+(10^(E4/10))+(10^(F4/10))+(10^(G4/10))+(10^(H4/10))+(10^(I4/10)))</f>
        <v>108.49708025292399</v>
      </c>
    </row>
    <row r="13" spans="1:9" x14ac:dyDescent="0.25">
      <c r="A13" t="s">
        <v>15</v>
      </c>
      <c r="B13" s="6" t="e">
        <f>10*LOG10((10^(B10/10))+(10^(C10/10))+(10^(D10/10))+(10^(E10/10))+(10^(F10/10))+(10^(G10/10))+(10^(H10/10))+(10^(I10/10)))</f>
        <v>#DIV/0!</v>
      </c>
    </row>
  </sheetData>
  <sheetProtection sheet="1" objects="1" scenarios="1" selectLockedCells="1"/>
  <mergeCells count="1">
    <mergeCell ref="B11:I11"/>
  </mergeCells>
  <phoneticPr fontId="5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NRR(SF)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NRR(SF) 計算機</dc:title>
  <dc:creator>Jedi</dc:creator>
  <cp:lastModifiedBy>Jedi</cp:lastModifiedBy>
  <dcterms:created xsi:type="dcterms:W3CDTF">2018-06-09T15:10:21Z</dcterms:created>
  <dcterms:modified xsi:type="dcterms:W3CDTF">2022-09-09T05:54:29Z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iveCommonsLicenseID">
    <vt:lpwstr>standard&amp;commercial=y&amp;derivatives=y&amp;jurisdiction=tw</vt:lpwstr>
  </property>
  <property fmtid="{D5CDD505-2E9C-101B-9397-08002B2CF9AE}" pid="3" name="CreativeCommonsLicenseURL">
    <vt:lpwstr>This work is licensed under a </vt:lpwstr>
  </property>
  <property fmtid="{D5CDD505-2E9C-101B-9397-08002B2CF9AE}" pid="4" name="CreativeCommonsLicenseXml">
    <vt:lpwstr>&lt;?xml version="1.0" encoding="utf-8"?&gt;&lt;result&gt;&lt;license-uri&gt;http://creativecommons.org/licenses/by/3.0/tw/&lt;/license-uri&gt;&lt;license-name&gt;Attribution 3.0 Taiwan&lt;/license-name&gt;&lt;deprecated&gt;false&lt;/deprecated&gt;&lt;rdf&gt;&lt;rdf:RDF xmlns="http://creativecommons.org/ns#" xm</vt:lpwstr>
  </property>
</Properties>
</file>